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195" windowHeight="7410" activeTab="0"/>
  </bookViews>
  <sheets>
    <sheet name="Публично-нормативные" sheetId="1" r:id="rId1"/>
    <sheet name="2020" sheetId="2" r:id="rId2"/>
  </sheets>
  <definedNames>
    <definedName name="_xlnm._FilterDatabase" localSheetId="1" hidden="1">'2020'!$A$1:$A$94</definedName>
    <definedName name="_xlnm.Print_Titles" localSheetId="1">'2020'!$7:$7</definedName>
    <definedName name="_xlnm.Print_Titles" localSheetId="0">'Публично-нормативные'!$8:$8</definedName>
  </definedNames>
  <calcPr fullCalcOnLoad="1"/>
</workbook>
</file>

<file path=xl/sharedStrings.xml><?xml version="1.0" encoding="utf-8"?>
<sst xmlns="http://schemas.openxmlformats.org/spreadsheetml/2006/main" count="60" uniqueCount="58">
  <si>
    <t>ВСЕГО</t>
  </si>
  <si>
    <t>К Решению Районного Собрания</t>
  </si>
  <si>
    <t xml:space="preserve">№   от </t>
  </si>
  <si>
    <t>к Решению Районного Собрания</t>
  </si>
  <si>
    <t xml:space="preserve"> </t>
  </si>
  <si>
    <t>Субвенция на осуществление государственных полномочий по созданию административных комиссий в муниципальных районах и городских округах</t>
  </si>
  <si>
    <t>Субвенция на осуществление ежемесячных денежных выплат работникам муниципальных образовательных организаций области</t>
  </si>
  <si>
    <t>Субвенция на выплату компенсации части родительской платы за присмотр и уход за ребенком.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</si>
  <si>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организациях.</t>
  </si>
  <si>
    <t>Субвенция на организацию исполнения полномочий по обеспечению предоставления гражданам мер социальной поддержки</t>
  </si>
  <si>
    <t>Субвенция на обеспечение социальных выплат, пособий, компенсаций детям и семьям с детьми</t>
  </si>
  <si>
    <t>Субвенция на предоставление денежных выплат,пособий и компинсаций отдельным категориям граждан области в соответствии с федеральным и областным законодательством</t>
  </si>
  <si>
    <t>Субвенция на организацию предоставления социальной помощи отдельным категориям граждан, находящихся в трудной жизненной ситуации</t>
  </si>
  <si>
    <t>Субвенция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 дошкольного, начального общего,основного общего, среднего общего образования в частных общеобразовательных организациях,осуществляющих общеобразовательную деятельность по имеющим государственную аккредитацию основным общеобразовательным программ</t>
  </si>
  <si>
    <t>Субвенция на предоставление гражданам субсидии на оплату жилого помещения и комунальных услуг</t>
  </si>
  <si>
    <t>Субсидия  на обеспечение мероприятий по переселению граждан из аварийного  жилищного фонда</t>
  </si>
  <si>
    <t>Субвенция на осуществление полномочий на государственную регистрацию актов гражданского состояния</t>
  </si>
  <si>
    <t>Субвенция на осуществление полномочий по составлению списков кандидатов в присяжные заседатели федеральных судов общей юрисдикции в РФ</t>
  </si>
  <si>
    <t>Субвенция на выплату компенсации части родительской платы за присмотр и уход за ребенком</t>
  </si>
  <si>
    <t xml:space="preserve">            Субвенция на предоставления денежных выплат, пособий и компенсаций отдельным категориям граждан области в соответствии с региональным законодательством
</t>
  </si>
  <si>
    <t xml:space="preserve">            Исполнение полномочий поселений по оказанию мер социальной поддержки специалистов работающих в сельской местности, а также специалистов вышедших на пенсию</t>
  </si>
  <si>
    <t xml:space="preserve">            Субвенция на предоставление мер социальной поддержки по предоставлению субсидий на оплату жилого помещения и коммунальных услуг гражданам Калужской области</t>
  </si>
  <si>
    <t xml:space="preserve">            Субвенция на осуществление переданного полномочия по осуществлению ежегодной денежной выплаты лицам, награжденным нагрудным знаком "Почетный донор России"</t>
  </si>
  <si>
    <t xml:space="preserve">            Субвенция на оплату жилищно-коммунальных услуг отдельным категориям граждан</t>
  </si>
  <si>
    <t xml:space="preserve">            Субвенция на обеспечение социальных выплат, пособий, компенсации детям, семья с детьми</t>
  </si>
  <si>
    <t xml:space="preserve">Субвенция на осуществление государственных полномочий по организации и проведению мероприятий по отлову и содержанию безнадзорных животных </t>
  </si>
  <si>
    <t>Субвенция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</si>
  <si>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Субвенция на формирование и содержание областных архивных фондов</t>
  </si>
  <si>
    <t>Предоставление дополнительных социальных гарантий отдельных категорий граждан</t>
  </si>
  <si>
    <t>Субвенция на компенсацию отдельным категориям граждан  оплаты взноса на капитальный ремонт общего имущества в многоквартирном доме</t>
  </si>
  <si>
    <t>Субвенция на ежемесячные денежные выплаты, назначаемые в случае рождения третьего ребенка или последующих детей до достяжения ребенком возроста трех лет</t>
  </si>
  <si>
    <t>Субсидия на реализация мероприятий по присмотру и уходу за детьми</t>
  </si>
  <si>
    <t>Субсидия на реализацию мероприятий по организации оздоровительнных лагерей с дневным пребыванием детей</t>
  </si>
  <si>
    <t>Субсидии на реализацию мероприятийв рамках подпрограммы "Развитие малого и среднего предпринимательства в Калужской области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</si>
  <si>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</si>
  <si>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</si>
  <si>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"Обеспечение жильем молодых семей"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</si>
  <si>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</si>
  <si>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на реализацию мероприятий по модернизации библиотек в части комплектования книжных фондов библиотек муниципальных образований</t>
  </si>
  <si>
    <t>Субвенций</t>
  </si>
  <si>
    <t>Субсидий</t>
  </si>
  <si>
    <t>Межбюджетных трансфертов</t>
  </si>
  <si>
    <t xml:space="preserve"> наименование</t>
  </si>
  <si>
    <t>Субсидия на проведение комплексных кадастровых работ</t>
  </si>
  <si>
    <t>Межбюджетный трансферт на предоставление дополнительной меры социальной поддержки детям (в том числе усыновленным (удочеренным))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</si>
  <si>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>межбюджетный трансферт на предоставление дополнительной меры социальной поддержки членам семей военнослужащих, мобилизованных, командированных лиц,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Законом Калужской области "О дополнительных мерах социальной поддержки членов семей военнослужащих, сотрудников некоторых федеральных государственных органов, принимающих (принимавших)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граждан Российской Федерации, призванных на военную службу по мобилизации в Вооруженные Силы Российской Федерации, а также лиц, направленных (командированных) для выполнения задач на территориях Донецкой Народной Республики, Луганской Народной Республики"</t>
  </si>
  <si>
    <t>субвенция на осуществление государственных полномочий по осуществлению уведомительной регистрации территориальных соглашений и коллективных договоров</t>
  </si>
  <si>
    <t>Иные межбюджетные трансферты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</si>
  <si>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Приложение № 4</t>
  </si>
  <si>
    <t xml:space="preserve">  Денежная выплата за регистрацию новорожденного ребенка в отделе ЗАГС администрации МР "Медынский район</t>
  </si>
  <si>
    <t xml:space="preserve">от г. № </t>
  </si>
  <si>
    <t>Межбюджетные трансферты, предоставляемые из областного бюджета районному бюджету на  2024-2025 годы</t>
  </si>
  <si>
    <t xml:space="preserve"> субсидии бюджетам муниципальных образований
Калужской области на развитие муниципальных учреждений
дополнительного образования в сфере культуры </t>
  </si>
  <si>
    <t xml:space="preserve">субсидии бюджетам муниципальных образований
Калужской области на реализацию мероприятий по созданию и 
содержанию мест (площадок) накопления твердых коммунальных отходов </t>
  </si>
  <si>
    <t>Субсидии на подготовку проектов межевания земельных участков из земель сельскохозяйственного назначения и на проведение кадастровых работ в отношении земельных участков сельскохозяйственного назначения</t>
  </si>
  <si>
    <t xml:space="preserve">субсидии бюджетам муниципальных образований
Калужской области на выполнение кадастровых работ по устранению реестровых
ошибок, выявленных при внесении в сведения Единого государственного реестра
недвижимости описаний границ населенных пунктов и территориальных зон, 
</t>
  </si>
  <si>
    <t>Публично-нормативные обязательства по Медынскому району на 2024-2026годы</t>
  </si>
  <si>
    <t xml:space="preserve"> Субвенции бюджетам муниципальных образований на выполнение передаваемых полномочий субъектов Российской Федерации в части мер социальной поддержки отдельным категориям граждан на возмещение расходов, связанных с установкой внутридомового газового оборудования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</si>
</sst>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[$-FC19]d\ mmmm\ yyyy\ &quot;г.&quot;"/>
    <numFmt numFmtId="171" formatCode="#,##0.00&quot;р.&quot;"/>
    <numFmt numFmtId="172" formatCode="#,##0.0"/>
    <numFmt numFmtId="173" formatCode="_-* #,##0.0_р_._-;\-* #,##0.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0"/>
    </font>
    <font>
      <sz val="14"/>
      <name val="Antique Olive"/>
      <family val="2"/>
    </font>
    <font>
      <b/>
      <sz val="14"/>
      <name val="Antique Olive"/>
      <family val="2"/>
    </font>
    <font>
      <b/>
      <sz val="15"/>
      <name val="Antique Olive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3"/>
      <name val="Antique Olive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41" fillId="20" borderId="0">
      <alignment horizontal="left"/>
      <protection locked="0"/>
    </xf>
    <xf numFmtId="0" fontId="42" fillId="0" borderId="0">
      <alignment horizontal="left" vertical="top" wrapText="1"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2" fillId="0" borderId="0">
      <alignment wrapText="1"/>
      <protection/>
    </xf>
    <xf numFmtId="0" fontId="42" fillId="0" borderId="0">
      <alignment horizontal="right"/>
      <protection/>
    </xf>
    <xf numFmtId="0" fontId="41" fillId="20" borderId="1">
      <alignment horizontal="left"/>
      <protection locked="0"/>
    </xf>
    <xf numFmtId="0" fontId="44" fillId="0" borderId="2">
      <alignment horizontal="center" vertical="center" wrapText="1"/>
      <protection/>
    </xf>
    <xf numFmtId="0" fontId="44" fillId="0" borderId="2">
      <alignment horizontal="center" vertical="center" shrinkToFit="1"/>
      <protection/>
    </xf>
    <xf numFmtId="0" fontId="41" fillId="20" borderId="3">
      <alignment horizontal="left"/>
      <protection locked="0"/>
    </xf>
    <xf numFmtId="49" fontId="44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0" fontId="41" fillId="20" borderId="4">
      <alignment horizontal="left"/>
      <protection locked="0"/>
    </xf>
    <xf numFmtId="0" fontId="44" fillId="0" borderId="2">
      <alignment horizontal="left"/>
      <protection/>
    </xf>
    <xf numFmtId="0" fontId="42" fillId="0" borderId="4">
      <alignment/>
      <protection/>
    </xf>
    <xf numFmtId="0" fontId="42" fillId="0" borderId="0">
      <alignment horizontal="left" wrapText="1"/>
      <protection/>
    </xf>
    <xf numFmtId="49" fontId="44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" fontId="44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4" fillId="22" borderId="2">
      <alignment horizontal="right" vertical="top" shrinkToFit="1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0" fontId="42" fillId="0" borderId="0">
      <alignment wrapText="1"/>
      <protection/>
    </xf>
    <xf numFmtId="0" fontId="42" fillId="0" borderId="0">
      <alignment horizontal="right"/>
      <protection/>
    </xf>
    <xf numFmtId="0" fontId="44" fillId="0" borderId="5">
      <alignment horizontal="left"/>
      <protection/>
    </xf>
    <xf numFmtId="0" fontId="42" fillId="0" borderId="5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6" applyNumberFormat="0" applyAlignment="0" applyProtection="0"/>
    <xf numFmtId="0" fontId="46" fillId="30" borderId="7" applyNumberFormat="0" applyAlignment="0" applyProtection="0"/>
    <xf numFmtId="0" fontId="47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1" borderId="12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12" fillId="0" borderId="0">
      <alignment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6" borderId="15" xfId="0" applyFill="1" applyBorder="1" applyAlignment="1">
      <alignment/>
    </xf>
    <xf numFmtId="164" fontId="3" fillId="36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>
      <alignment horizontal="right" vertical="center" wrapText="1"/>
    </xf>
    <xf numFmtId="0" fontId="0" fillId="0" borderId="17" xfId="0" applyNumberFormat="1" applyBorder="1" applyAlignment="1">
      <alignment horizontal="center" vertical="center" wrapText="1"/>
    </xf>
    <xf numFmtId="0" fontId="6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9" fillId="37" borderId="0" xfId="0" applyFont="1" applyFill="1" applyBorder="1" applyAlignment="1">
      <alignment wrapText="1"/>
    </xf>
    <xf numFmtId="0" fontId="6" fillId="37" borderId="0" xfId="0" applyFont="1" applyFill="1" applyAlignment="1">
      <alignment/>
    </xf>
    <xf numFmtId="0" fontId="2" fillId="37" borderId="0" xfId="0" applyFont="1" applyFill="1" applyAlignment="1">
      <alignment wrapText="1"/>
    </xf>
    <xf numFmtId="0" fontId="0" fillId="37" borderId="0" xfId="0" applyFill="1" applyAlignment="1">
      <alignment/>
    </xf>
    <xf numFmtId="3" fontId="2" fillId="37" borderId="0" xfId="0" applyNumberFormat="1" applyFont="1" applyFill="1" applyAlignment="1">
      <alignment horizontal="center" vertical="center"/>
    </xf>
    <xf numFmtId="0" fontId="2" fillId="37" borderId="18" xfId="0" applyFont="1" applyFill="1" applyBorder="1" applyAlignment="1">
      <alignment horizontal="center" vertical="center" wrapText="1"/>
    </xf>
    <xf numFmtId="164" fontId="3" fillId="37" borderId="18" xfId="0" applyNumberFormat="1" applyFont="1" applyFill="1" applyBorder="1" applyAlignment="1">
      <alignment horizontal="right" vertical="center" wrapText="1"/>
    </xf>
    <xf numFmtId="0" fontId="0" fillId="37" borderId="0" xfId="0" applyFill="1" applyBorder="1" applyAlignment="1">
      <alignment/>
    </xf>
    <xf numFmtId="3" fontId="5" fillId="37" borderId="18" xfId="0" applyNumberFormat="1" applyFont="1" applyFill="1" applyBorder="1" applyAlignment="1">
      <alignment horizontal="center" vertical="center" wrapText="1"/>
    </xf>
    <xf numFmtId="165" fontId="4" fillId="37" borderId="18" xfId="0" applyNumberFormat="1" applyFont="1" applyFill="1" applyBorder="1" applyAlignment="1">
      <alignment vertical="center" wrapText="1"/>
    </xf>
    <xf numFmtId="165" fontId="3" fillId="37" borderId="18" xfId="0" applyNumberFormat="1" applyFont="1" applyFill="1" applyBorder="1" applyAlignment="1">
      <alignment horizontal="right" vertical="center" wrapText="1"/>
    </xf>
    <xf numFmtId="3" fontId="3" fillId="37" borderId="18" xfId="0" applyNumberFormat="1" applyFont="1" applyFill="1" applyBorder="1" applyAlignment="1">
      <alignment horizontal="right" vertical="center" wrapText="1"/>
    </xf>
    <xf numFmtId="3" fontId="3" fillId="37" borderId="0" xfId="0" applyNumberFormat="1" applyFont="1" applyFill="1" applyBorder="1" applyAlignment="1">
      <alignment horizontal="right" vertical="center" wrapText="1"/>
    </xf>
    <xf numFmtId="165" fontId="5" fillId="37" borderId="18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/>
    </xf>
    <xf numFmtId="4" fontId="6" fillId="36" borderId="18" xfId="0" applyNumberFormat="1" applyFont="1" applyFill="1" applyBorder="1" applyAlignment="1">
      <alignment wrapText="1"/>
    </xf>
    <xf numFmtId="4" fontId="6" fillId="37" borderId="18" xfId="0" applyNumberFormat="1" applyFont="1" applyFill="1" applyBorder="1" applyAlignment="1">
      <alignment wrapText="1"/>
    </xf>
    <xf numFmtId="4" fontId="6" fillId="0" borderId="18" xfId="0" applyNumberFormat="1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37" borderId="18" xfId="0" applyNumberFormat="1" applyFont="1" applyFill="1" applyBorder="1" applyAlignment="1">
      <alignment horizontal="right" wrapText="1"/>
    </xf>
    <xf numFmtId="0" fontId="6" fillId="0" borderId="21" xfId="0" applyFont="1" applyBorder="1" applyAlignment="1">
      <alignment/>
    </xf>
    <xf numFmtId="49" fontId="60" fillId="0" borderId="2" xfId="49" applyNumberFormat="1" applyFont="1" applyProtection="1">
      <alignment horizontal="left" vertical="top" wrapText="1"/>
      <protection/>
    </xf>
    <xf numFmtId="4" fontId="6" fillId="0" borderId="23" xfId="0" applyNumberFormat="1" applyFont="1" applyBorder="1" applyAlignment="1">
      <alignment wrapText="1"/>
    </xf>
    <xf numFmtId="165" fontId="3" fillId="0" borderId="24" xfId="0" applyNumberFormat="1" applyFont="1" applyFill="1" applyBorder="1" applyAlignment="1">
      <alignment horizontal="right" vertical="center" wrapText="1"/>
    </xf>
    <xf numFmtId="1" fontId="4" fillId="36" borderId="25" xfId="0" applyNumberFormat="1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1" fontId="4" fillId="36" borderId="26" xfId="0" applyNumberFormat="1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36" borderId="27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5" fillId="37" borderId="21" xfId="0" applyNumberFormat="1" applyFont="1" applyFill="1" applyBorder="1" applyAlignment="1">
      <alignment vertical="center" wrapText="1"/>
    </xf>
    <xf numFmtId="0" fontId="5" fillId="37" borderId="28" xfId="0" applyNumberFormat="1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9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14" fillId="37" borderId="18" xfId="0" applyFont="1" applyFill="1" applyBorder="1" applyAlignment="1">
      <alignment/>
    </xf>
    <xf numFmtId="0" fontId="4" fillId="37" borderId="0" xfId="0" applyFont="1" applyFill="1" applyAlignment="1">
      <alignment/>
    </xf>
    <xf numFmtId="4" fontId="4" fillId="37" borderId="18" xfId="0" applyNumberFormat="1" applyFont="1" applyFill="1" applyBorder="1" applyAlignment="1">
      <alignment horizontal="right" wrapText="1"/>
    </xf>
    <xf numFmtId="3" fontId="4" fillId="37" borderId="18" xfId="0" applyNumberFormat="1" applyFont="1" applyFill="1" applyBorder="1" applyAlignment="1">
      <alignment horizontal="center" vertical="center" wrapText="1"/>
    </xf>
    <xf numFmtId="164" fontId="4" fillId="37" borderId="18" xfId="0" applyNumberFormat="1" applyFont="1" applyFill="1" applyBorder="1" applyAlignment="1">
      <alignment horizontal="right" vertical="center" wrapText="1"/>
    </xf>
    <xf numFmtId="3" fontId="4" fillId="37" borderId="18" xfId="0" applyNumberFormat="1" applyFont="1" applyFill="1" applyBorder="1" applyAlignment="1">
      <alignment horizontal="center" vertical="center"/>
    </xf>
    <xf numFmtId="4" fontId="4" fillId="37" borderId="18" xfId="0" applyNumberFormat="1" applyFont="1" applyFill="1" applyBorder="1" applyAlignment="1">
      <alignment horizontal="right"/>
    </xf>
    <xf numFmtId="43" fontId="4" fillId="37" borderId="18" xfId="91" applyFont="1" applyFill="1" applyBorder="1" applyAlignment="1">
      <alignment horizontal="right" wrapText="1"/>
    </xf>
    <xf numFmtId="2" fontId="4" fillId="37" borderId="18" xfId="91" applyNumberFormat="1" applyFont="1" applyFill="1" applyBorder="1" applyAlignment="1">
      <alignment horizontal="right" wrapText="1"/>
    </xf>
    <xf numFmtId="43" fontId="13" fillId="37" borderId="0" xfId="91" applyFont="1" applyFill="1" applyAlignment="1">
      <alignment/>
    </xf>
    <xf numFmtId="43" fontId="13" fillId="37" borderId="18" xfId="91" applyFont="1" applyFill="1" applyBorder="1" applyAlignment="1">
      <alignment horizontal="right" wrapText="1"/>
    </xf>
    <xf numFmtId="4" fontId="4" fillId="37" borderId="18" xfId="0" applyNumberFormat="1" applyFont="1" applyFill="1" applyBorder="1" applyAlignment="1">
      <alignment horizontal="center" vertical="center" wrapText="1"/>
    </xf>
    <xf numFmtId="43" fontId="4" fillId="37" borderId="18" xfId="91" applyFont="1" applyFill="1" applyBorder="1" applyAlignment="1">
      <alignment horizontal="center" vertical="center" wrapText="1"/>
    </xf>
    <xf numFmtId="3" fontId="13" fillId="37" borderId="18" xfId="0" applyNumberFormat="1" applyFont="1" applyFill="1" applyBorder="1" applyAlignment="1">
      <alignment horizontal="center" vertical="center" wrapText="1"/>
    </xf>
    <xf numFmtId="164" fontId="13" fillId="37" borderId="18" xfId="0" applyNumberFormat="1" applyFont="1" applyFill="1" applyBorder="1" applyAlignment="1">
      <alignment horizontal="right" vertical="center" wrapText="1"/>
    </xf>
    <xf numFmtId="4" fontId="13" fillId="37" borderId="18" xfId="0" applyNumberFormat="1" applyFont="1" applyFill="1" applyBorder="1" applyAlignment="1">
      <alignment horizontal="right" wrapText="1"/>
    </xf>
    <xf numFmtId="1" fontId="6" fillId="37" borderId="18" xfId="0" applyNumberFormat="1" applyFont="1" applyFill="1" applyBorder="1" applyAlignment="1">
      <alignment horizontal="left" wrapText="1"/>
    </xf>
    <xf numFmtId="1" fontId="6" fillId="37" borderId="18" xfId="0" applyNumberFormat="1" applyFont="1" applyFill="1" applyBorder="1" applyAlignment="1">
      <alignment horizontal="center" vertical="center" wrapText="1"/>
    </xf>
    <xf numFmtId="4" fontId="6" fillId="37" borderId="0" xfId="0" applyNumberFormat="1" applyFont="1" applyFill="1" applyAlignment="1">
      <alignment/>
    </xf>
    <xf numFmtId="43" fontId="0" fillId="37" borderId="0" xfId="0" applyNumberFormat="1" applyFill="1" applyAlignment="1">
      <alignment/>
    </xf>
    <xf numFmtId="43" fontId="2" fillId="37" borderId="0" xfId="91" applyFont="1" applyFill="1" applyAlignment="1">
      <alignment horizontal="center" vertical="center"/>
    </xf>
    <xf numFmtId="172" fontId="2" fillId="37" borderId="0" xfId="0" applyNumberFormat="1" applyFont="1" applyFill="1" applyAlignment="1">
      <alignment horizontal="center" vertical="center"/>
    </xf>
    <xf numFmtId="173" fontId="2" fillId="37" borderId="0" xfId="91" applyNumberFormat="1" applyFont="1" applyFill="1" applyAlignment="1">
      <alignment horizontal="center" vertical="center"/>
    </xf>
    <xf numFmtId="1" fontId="7" fillId="37" borderId="18" xfId="0" applyNumberFormat="1" applyFont="1" applyFill="1" applyBorder="1" applyAlignment="1">
      <alignment wrapText="1"/>
    </xf>
    <xf numFmtId="0" fontId="4" fillId="37" borderId="18" xfId="0" applyFont="1" applyFill="1" applyBorder="1" applyAlignment="1">
      <alignment wrapText="1"/>
    </xf>
    <xf numFmtId="1" fontId="6" fillId="37" borderId="18" xfId="0" applyNumberFormat="1" applyFont="1" applyFill="1" applyBorder="1" applyAlignment="1">
      <alignment wrapText="1"/>
    </xf>
    <xf numFmtId="0" fontId="6" fillId="37" borderId="18" xfId="0" applyFont="1" applyFill="1" applyBorder="1" applyAlignment="1">
      <alignment wrapText="1"/>
    </xf>
    <xf numFmtId="0" fontId="6" fillId="37" borderId="18" xfId="0" applyFont="1" applyFill="1" applyBorder="1" applyAlignment="1">
      <alignment/>
    </xf>
    <xf numFmtId="1" fontId="6" fillId="37" borderId="29" xfId="0" applyNumberFormat="1" applyFont="1" applyFill="1" applyBorder="1" applyAlignment="1">
      <alignment horizontal="center" vertical="center" wrapText="1"/>
    </xf>
    <xf numFmtId="4" fontId="4" fillId="38" borderId="18" xfId="0" applyNumberFormat="1" applyFont="1" applyFill="1" applyBorder="1" applyAlignment="1">
      <alignment horizontal="right" wrapText="1"/>
    </xf>
    <xf numFmtId="43" fontId="4" fillId="38" borderId="18" xfId="91" applyFont="1" applyFill="1" applyBorder="1" applyAlignment="1">
      <alignment horizontal="right" wrapText="1"/>
    </xf>
    <xf numFmtId="0" fontId="0" fillId="38" borderId="0" xfId="0" applyFill="1" applyAlignment="1">
      <alignment/>
    </xf>
    <xf numFmtId="3" fontId="4" fillId="38" borderId="18" xfId="0" applyNumberFormat="1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wrapText="1"/>
    </xf>
    <xf numFmtId="0" fontId="14" fillId="38" borderId="18" xfId="0" applyFont="1" applyFill="1" applyBorder="1" applyAlignment="1">
      <alignment/>
    </xf>
    <xf numFmtId="1" fontId="6" fillId="38" borderId="18" xfId="0" applyNumberFormat="1" applyFont="1" applyFill="1" applyBorder="1" applyAlignment="1">
      <alignment wrapText="1"/>
    </xf>
    <xf numFmtId="43" fontId="4" fillId="38" borderId="18" xfId="91" applyFont="1" applyFill="1" applyBorder="1" applyAlignment="1">
      <alignment/>
    </xf>
    <xf numFmtId="1" fontId="6" fillId="37" borderId="18" xfId="0" applyNumberFormat="1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1" fontId="4" fillId="0" borderId="27" xfId="0" applyNumberFormat="1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1" fontId="4" fillId="36" borderId="25" xfId="0" applyNumberFormat="1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1" fontId="4" fillId="0" borderId="25" xfId="0" applyNumberFormat="1" applyFont="1" applyFill="1" applyBorder="1" applyAlignment="1">
      <alignment wrapText="1"/>
    </xf>
    <xf numFmtId="1" fontId="4" fillId="0" borderId="18" xfId="0" applyNumberFormat="1" applyFont="1" applyFill="1" applyBorder="1" applyAlignment="1">
      <alignment wrapText="1"/>
    </xf>
    <xf numFmtId="1" fontId="4" fillId="37" borderId="18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6" borderId="27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7" borderId="18" xfId="0" applyFont="1" applyFill="1" applyBorder="1" applyAlignment="1">
      <alignment wrapText="1"/>
    </xf>
    <xf numFmtId="1" fontId="4" fillId="36" borderId="27" xfId="0" applyNumberFormat="1" applyFont="1" applyFill="1" applyBorder="1" applyAlignment="1">
      <alignment wrapText="1"/>
    </xf>
    <xf numFmtId="1" fontId="4" fillId="36" borderId="21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4" fontId="4" fillId="37" borderId="18" xfId="0" applyNumberFormat="1" applyFont="1" applyFill="1" applyBorder="1" applyAlignment="1">
      <alignment horizontal="center" wrapText="1"/>
    </xf>
    <xf numFmtId="1" fontId="6" fillId="37" borderId="32" xfId="0" applyNumberFormat="1" applyFont="1" applyFill="1" applyBorder="1" applyAlignment="1">
      <alignment horizontal="center" vertical="center" wrapText="1"/>
    </xf>
    <xf numFmtId="1" fontId="6" fillId="37" borderId="33" xfId="0" applyNumberFormat="1" applyFont="1" applyFill="1" applyBorder="1" applyAlignment="1">
      <alignment horizontal="center" vertical="center" wrapText="1"/>
    </xf>
    <xf numFmtId="1" fontId="6" fillId="37" borderId="34" xfId="0" applyNumberFormat="1" applyFont="1" applyFill="1" applyBorder="1" applyAlignment="1">
      <alignment horizontal="center" vertical="center" wrapText="1"/>
    </xf>
    <xf numFmtId="1" fontId="6" fillId="37" borderId="35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164" fontId="6" fillId="37" borderId="28" xfId="0" applyNumberFormat="1" applyFont="1" applyFill="1" applyBorder="1" applyAlignment="1">
      <alignment wrapText="1"/>
    </xf>
    <xf numFmtId="164" fontId="6" fillId="37" borderId="21" xfId="0" applyNumberFormat="1" applyFont="1" applyFill="1" applyBorder="1" applyAlignment="1">
      <alignment wrapText="1"/>
    </xf>
    <xf numFmtId="0" fontId="6" fillId="37" borderId="18" xfId="0" applyFont="1" applyFill="1" applyBorder="1" applyAlignment="1">
      <alignment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wrapText="1"/>
    </xf>
    <xf numFmtId="1" fontId="6" fillId="37" borderId="18" xfId="0" applyNumberFormat="1" applyFont="1" applyFill="1" applyBorder="1" applyAlignment="1">
      <alignment wrapText="1"/>
    </xf>
    <xf numFmtId="0" fontId="6" fillId="37" borderId="18" xfId="0" applyFont="1" applyFill="1" applyBorder="1" applyAlignment="1">
      <alignment/>
    </xf>
    <xf numFmtId="4" fontId="6" fillId="37" borderId="18" xfId="0" applyNumberFormat="1" applyFont="1" applyFill="1" applyBorder="1" applyAlignment="1">
      <alignment/>
    </xf>
    <xf numFmtId="4" fontId="6" fillId="37" borderId="23" xfId="0" applyNumberFormat="1" applyFont="1" applyFill="1" applyBorder="1" applyAlignment="1">
      <alignment wrapText="1"/>
    </xf>
    <xf numFmtId="4" fontId="6" fillId="37" borderId="21" xfId="0" applyNumberFormat="1" applyFont="1" applyFill="1" applyBorder="1" applyAlignment="1">
      <alignment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5" zoomScaleNormal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89.875" style="6" customWidth="1"/>
    <col min="2" max="2" width="64.625" style="6" hidden="1" customWidth="1"/>
    <col min="3" max="3" width="22.375" style="6" customWidth="1"/>
    <col min="4" max="4" width="18.875" style="6" customWidth="1"/>
    <col min="5" max="5" width="22.75390625" style="5" customWidth="1"/>
    <col min="6" max="6" width="12.875" style="5" hidden="1" customWidth="1"/>
    <col min="7" max="7" width="14.00390625" style="0" hidden="1" customWidth="1"/>
  </cols>
  <sheetData>
    <row r="1" spans="1:7" ht="0.75" customHeight="1">
      <c r="A1" s="11"/>
      <c r="B1" s="11"/>
      <c r="C1" s="11"/>
      <c r="D1" s="11"/>
      <c r="E1" s="12"/>
      <c r="F1" s="12"/>
      <c r="G1" s="9"/>
    </row>
    <row r="2" spans="1:7" ht="18.75" customHeight="1" hidden="1">
      <c r="A2" s="11"/>
      <c r="B2" s="8"/>
      <c r="C2" s="8"/>
      <c r="D2" s="8"/>
      <c r="E2" s="13"/>
      <c r="F2" s="13"/>
      <c r="G2" s="9"/>
    </row>
    <row r="3" spans="2:7" ht="18.75" customHeight="1" hidden="1">
      <c r="B3" s="10"/>
      <c r="C3" s="10"/>
      <c r="D3" s="10"/>
      <c r="E3" s="14"/>
      <c r="F3" s="14"/>
      <c r="G3" s="7"/>
    </row>
    <row r="4" spans="2:7" ht="18.75" customHeight="1">
      <c r="B4" s="10"/>
      <c r="C4" s="10"/>
      <c r="D4" s="10"/>
      <c r="E4" s="14"/>
      <c r="F4" s="14"/>
      <c r="G4" s="7"/>
    </row>
    <row r="5" ht="12.75" customHeight="1">
      <c r="G5" s="7"/>
    </row>
    <row r="6" spans="1:7" ht="42" customHeight="1">
      <c r="A6" s="116" t="s">
        <v>56</v>
      </c>
      <c r="B6" s="117"/>
      <c r="C6" s="117"/>
      <c r="D6" s="117"/>
      <c r="E6" s="117"/>
      <c r="F6" s="117"/>
      <c r="G6" s="7"/>
    </row>
    <row r="7" ht="18.75" customHeight="1" thickBot="1">
      <c r="G7" s="7"/>
    </row>
    <row r="8" spans="1:7" ht="32.25" customHeight="1">
      <c r="A8" s="124" t="s">
        <v>4</v>
      </c>
      <c r="B8" s="125"/>
      <c r="C8" s="39">
        <v>2024</v>
      </c>
      <c r="D8" s="38">
        <v>2025</v>
      </c>
      <c r="E8" s="123">
        <v>2026</v>
      </c>
      <c r="F8" s="123"/>
      <c r="G8" s="20"/>
    </row>
    <row r="9" spans="1:7" s="1" customFormat="1" ht="45.75" customHeight="1">
      <c r="A9" s="126" t="s">
        <v>7</v>
      </c>
      <c r="B9" s="127"/>
      <c r="C9" s="144">
        <v>36231</v>
      </c>
      <c r="D9" s="40">
        <v>36231</v>
      </c>
      <c r="E9" s="40">
        <v>36231</v>
      </c>
      <c r="F9" s="40">
        <v>820917</v>
      </c>
      <c r="G9" s="15"/>
    </row>
    <row r="10" spans="1:7" s="1" customFormat="1" ht="43.5" customHeight="1">
      <c r="A10" s="118" t="s">
        <v>12</v>
      </c>
      <c r="B10" s="119"/>
      <c r="C10" s="144">
        <v>126459</v>
      </c>
      <c r="D10" s="40">
        <v>126459</v>
      </c>
      <c r="E10" s="40">
        <v>126459</v>
      </c>
      <c r="F10" s="40">
        <v>136533</v>
      </c>
      <c r="G10" s="16"/>
    </row>
    <row r="11" spans="1:7" s="1" customFormat="1" ht="74.25" customHeight="1">
      <c r="A11" s="56" t="s">
        <v>19</v>
      </c>
      <c r="B11" s="57"/>
      <c r="C11" s="144">
        <v>22725501</v>
      </c>
      <c r="D11" s="40">
        <v>22725501</v>
      </c>
      <c r="E11" s="40">
        <v>22725501</v>
      </c>
      <c r="F11" s="40">
        <v>24074240</v>
      </c>
      <c r="G11" s="16"/>
    </row>
    <row r="12" spans="1:7" s="1" customFormat="1" ht="71.25" customHeight="1">
      <c r="A12" s="49" t="s">
        <v>20</v>
      </c>
      <c r="B12" s="48"/>
      <c r="C12" s="144">
        <v>214890</v>
      </c>
      <c r="D12" s="40">
        <v>214890</v>
      </c>
      <c r="E12" s="40">
        <v>214890</v>
      </c>
      <c r="F12" s="40">
        <v>269000</v>
      </c>
      <c r="G12" s="16"/>
    </row>
    <row r="13" spans="1:7" s="1" customFormat="1" ht="66" customHeight="1">
      <c r="A13" s="49" t="s">
        <v>21</v>
      </c>
      <c r="B13" s="48"/>
      <c r="C13" s="144">
        <v>1179290</v>
      </c>
      <c r="D13" s="40">
        <v>1179290</v>
      </c>
      <c r="E13" s="40">
        <v>1179290</v>
      </c>
      <c r="F13" s="40">
        <v>1157200</v>
      </c>
      <c r="G13" s="16"/>
    </row>
    <row r="14" spans="1:7" s="1" customFormat="1" ht="60.75" customHeight="1">
      <c r="A14" s="49" t="s">
        <v>22</v>
      </c>
      <c r="B14" s="48"/>
      <c r="C14" s="144">
        <v>1970222</v>
      </c>
      <c r="D14" s="40">
        <v>2049566</v>
      </c>
      <c r="E14" s="40">
        <v>2132084</v>
      </c>
      <c r="F14" s="40">
        <v>1564359</v>
      </c>
      <c r="G14" s="16"/>
    </row>
    <row r="15" spans="1:7" s="1" customFormat="1" ht="51.75" customHeight="1">
      <c r="A15" s="49" t="s">
        <v>23</v>
      </c>
      <c r="B15" s="48"/>
      <c r="C15" s="144">
        <v>5912812</v>
      </c>
      <c r="D15" s="40">
        <v>5984477</v>
      </c>
      <c r="E15" s="40">
        <v>6034329</v>
      </c>
      <c r="F15" s="40">
        <v>2347966</v>
      </c>
      <c r="G15" s="16"/>
    </row>
    <row r="16" spans="1:7" s="1" customFormat="1" ht="51.75" customHeight="1">
      <c r="A16" s="49" t="s">
        <v>24</v>
      </c>
      <c r="B16" s="48"/>
      <c r="C16" s="144">
        <v>4707750</v>
      </c>
      <c r="D16" s="40">
        <v>4707751</v>
      </c>
      <c r="E16" s="40">
        <v>4707751</v>
      </c>
      <c r="F16" s="40">
        <v>13220710</v>
      </c>
      <c r="G16" s="16"/>
    </row>
    <row r="17" spans="1:7" s="1" customFormat="1" ht="76.5" customHeight="1">
      <c r="A17" s="121" t="s">
        <v>49</v>
      </c>
      <c r="B17" s="122"/>
      <c r="C17" s="42">
        <v>400000</v>
      </c>
      <c r="D17" s="41">
        <v>400000</v>
      </c>
      <c r="E17" s="41">
        <v>400000</v>
      </c>
      <c r="F17" s="41">
        <v>354000</v>
      </c>
      <c r="G17" s="16"/>
    </row>
    <row r="18" spans="1:7" s="2" customFormat="1" ht="76.5" customHeight="1">
      <c r="A18" s="121" t="s">
        <v>57</v>
      </c>
      <c r="B18" s="122"/>
      <c r="C18" s="42">
        <v>950000</v>
      </c>
      <c r="D18" s="41">
        <v>950000</v>
      </c>
      <c r="E18" s="41">
        <v>950000</v>
      </c>
      <c r="F18" s="41">
        <v>3271207</v>
      </c>
      <c r="G18" s="16"/>
    </row>
    <row r="19" spans="1:7" s="1" customFormat="1" ht="42" customHeight="1" hidden="1">
      <c r="A19" s="111"/>
      <c r="B19" s="120"/>
      <c r="C19" s="42"/>
      <c r="D19" s="42"/>
      <c r="E19" s="42"/>
      <c r="F19" s="42"/>
      <c r="G19" s="15"/>
    </row>
    <row r="20" spans="1:7" s="1" customFormat="1" ht="54.75" customHeight="1" hidden="1">
      <c r="A20" s="111"/>
      <c r="B20" s="120"/>
      <c r="C20" s="42"/>
      <c r="D20" s="42"/>
      <c r="E20" s="42"/>
      <c r="F20" s="42"/>
      <c r="G20" s="15"/>
    </row>
    <row r="21" spans="1:7" s="1" customFormat="1" ht="58.5" customHeight="1" hidden="1" thickBot="1">
      <c r="A21" s="111"/>
      <c r="B21" s="115"/>
      <c r="C21" s="42"/>
      <c r="D21" s="42"/>
      <c r="E21" s="42"/>
      <c r="F21" s="42"/>
      <c r="G21" s="16"/>
    </row>
    <row r="22" spans="1:7" ht="66" customHeight="1" hidden="1">
      <c r="A22" s="113"/>
      <c r="B22" s="114"/>
      <c r="C22" s="42"/>
      <c r="D22" s="43"/>
      <c r="E22" s="43"/>
      <c r="F22" s="43"/>
      <c r="G22" s="17"/>
    </row>
    <row r="23" spans="1:9" ht="45.75" customHeight="1" hidden="1">
      <c r="A23" s="113"/>
      <c r="B23" s="112"/>
      <c r="C23" s="42"/>
      <c r="D23" s="44"/>
      <c r="E23" s="44"/>
      <c r="F23" s="44"/>
      <c r="G23" s="18"/>
      <c r="H23" s="3"/>
      <c r="I23" s="4"/>
    </row>
    <row r="24" spans="1:9" ht="75" customHeight="1" hidden="1">
      <c r="A24" s="109"/>
      <c r="B24" s="110"/>
      <c r="C24" s="146"/>
      <c r="D24" s="45"/>
      <c r="E24" s="45"/>
      <c r="F24" s="45"/>
      <c r="G24" s="18"/>
      <c r="H24" s="3"/>
      <c r="I24" s="4"/>
    </row>
    <row r="25" spans="1:7" ht="48" customHeight="1" hidden="1">
      <c r="A25" s="111"/>
      <c r="B25" s="112"/>
      <c r="C25" s="42"/>
      <c r="D25" s="44"/>
      <c r="E25" s="44"/>
      <c r="F25" s="44"/>
      <c r="G25" s="17"/>
    </row>
    <row r="26" spans="1:7" ht="18" customHeight="1" hidden="1">
      <c r="A26" s="52"/>
      <c r="B26" s="53"/>
      <c r="C26" s="42"/>
      <c r="D26" s="44"/>
      <c r="E26" s="44"/>
      <c r="F26" s="44"/>
      <c r="G26" s="17"/>
    </row>
    <row r="27" spans="1:7" ht="46.5" customHeight="1">
      <c r="A27" s="54" t="s">
        <v>28</v>
      </c>
      <c r="B27" s="55"/>
      <c r="C27" s="145">
        <v>4404776</v>
      </c>
      <c r="D27" s="50">
        <v>4404776</v>
      </c>
      <c r="E27" s="50">
        <v>4404776</v>
      </c>
      <c r="F27" s="50">
        <v>1185000</v>
      </c>
      <c r="G27" s="51"/>
    </row>
    <row r="28" spans="1:7" ht="54" customHeight="1">
      <c r="A28" s="54" t="s">
        <v>29</v>
      </c>
      <c r="B28" s="55"/>
      <c r="C28" s="145">
        <v>106268</v>
      </c>
      <c r="D28" s="50">
        <v>123313</v>
      </c>
      <c r="E28" s="50">
        <v>150695</v>
      </c>
      <c r="F28" s="50">
        <v>170170</v>
      </c>
      <c r="G28" s="51"/>
    </row>
    <row r="29" spans="1:7" ht="57" customHeight="1">
      <c r="A29" s="54" t="s">
        <v>30</v>
      </c>
      <c r="B29" s="55"/>
      <c r="C29" s="145">
        <v>6498000</v>
      </c>
      <c r="D29" s="50">
        <v>2818415</v>
      </c>
      <c r="E29" s="50">
        <v>0</v>
      </c>
      <c r="F29" s="50">
        <v>11585273</v>
      </c>
      <c r="G29" s="51"/>
    </row>
    <row r="30" spans="1:7" ht="30" customHeight="1" thickBot="1">
      <c r="A30" s="107" t="s">
        <v>0</v>
      </c>
      <c r="B30" s="108"/>
      <c r="C30" s="46">
        <f>C9+C10+C11+C12+C13+C14+C15+C16+C17+C18+C27+C28+C29</f>
        <v>49232199</v>
      </c>
      <c r="D30" s="46">
        <f>D9+D10+D11+D12+D13+D14+D15+D16+D17+D18+D27+D28+D29</f>
        <v>45720669</v>
      </c>
      <c r="E30" s="46">
        <f>E9+E10+E11+E12+E13+E14+E15+E16+E17+E18+E27+E28+E29</f>
        <v>43062006</v>
      </c>
      <c r="F30" s="46">
        <f>F9+F10+F17+F18+F19+F20</f>
        <v>4582657</v>
      </c>
      <c r="G30" s="19" t="e">
        <f>#REF!</f>
        <v>#REF!</v>
      </c>
    </row>
  </sheetData>
  <sheetProtection/>
  <mergeCells count="15">
    <mergeCell ref="A6:F6"/>
    <mergeCell ref="A10:B10"/>
    <mergeCell ref="A20:B20"/>
    <mergeCell ref="A19:B19"/>
    <mergeCell ref="A18:B18"/>
    <mergeCell ref="A17:B17"/>
    <mergeCell ref="E8:F8"/>
    <mergeCell ref="A8:B8"/>
    <mergeCell ref="A9:B9"/>
    <mergeCell ref="A30:B30"/>
    <mergeCell ref="A24:B24"/>
    <mergeCell ref="A25:B25"/>
    <mergeCell ref="A23:B23"/>
    <mergeCell ref="A22:B22"/>
    <mergeCell ref="A21:B21"/>
  </mergeCells>
  <printOptions/>
  <pageMargins left="0.49" right="0.26" top="0.15748031496062992" bottom="0.2755905511811024" header="0.31496062992125984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zoomScale="75" zoomScaleNormal="75" zoomScaleSheetLayoutView="75" zoomScalePageLayoutView="0" workbookViewId="0" topLeftCell="A41">
      <selection activeCell="G43" sqref="G43"/>
    </sheetView>
  </sheetViews>
  <sheetFormatPr defaultColWidth="8.875" defaultRowHeight="12.75"/>
  <cols>
    <col min="1" max="1" width="77.75390625" style="25" customWidth="1"/>
    <col min="2" max="2" width="64.625" style="25" hidden="1" customWidth="1"/>
    <col min="3" max="3" width="20.625" style="25" customWidth="1"/>
    <col min="4" max="4" width="24.25390625" style="28" customWidth="1"/>
    <col min="5" max="5" width="12.875" style="28" hidden="1" customWidth="1"/>
    <col min="6" max="6" width="14.00390625" style="23" hidden="1" customWidth="1"/>
    <col min="7" max="7" width="22.625" style="23" customWidth="1"/>
    <col min="8" max="16384" width="8.875" style="23" customWidth="1"/>
  </cols>
  <sheetData>
    <row r="1" spans="1:7" ht="18">
      <c r="A1" s="21"/>
      <c r="B1" s="21"/>
      <c r="C1" s="62"/>
      <c r="D1" s="22" t="s">
        <v>48</v>
      </c>
      <c r="E1" s="22"/>
      <c r="F1" s="63"/>
      <c r="G1" s="64"/>
    </row>
    <row r="2" spans="1:7" ht="18.75" customHeight="1">
      <c r="A2" s="21"/>
      <c r="B2" s="24" t="s">
        <v>1</v>
      </c>
      <c r="C2" s="65"/>
      <c r="D2" s="66" t="s">
        <v>3</v>
      </c>
      <c r="E2" s="66"/>
      <c r="F2" s="63"/>
      <c r="G2" s="64"/>
    </row>
    <row r="3" spans="2:7" ht="18.75" customHeight="1">
      <c r="B3" s="26" t="s">
        <v>2</v>
      </c>
      <c r="C3" s="67"/>
      <c r="D3" s="68" t="s">
        <v>50</v>
      </c>
      <c r="E3" s="68"/>
      <c r="F3" s="64"/>
      <c r="G3" s="64"/>
    </row>
    <row r="4" ht="12.75" customHeight="1">
      <c r="F4" s="27"/>
    </row>
    <row r="5" spans="1:6" ht="51" customHeight="1">
      <c r="A5" s="133" t="s">
        <v>51</v>
      </c>
      <c r="B5" s="133"/>
      <c r="C5" s="133"/>
      <c r="D5" s="133"/>
      <c r="E5" s="133"/>
      <c r="F5" s="27"/>
    </row>
    <row r="6" ht="18.75" customHeight="1">
      <c r="F6" s="27"/>
    </row>
    <row r="7" spans="1:7" ht="45" customHeight="1">
      <c r="A7" s="134" t="s">
        <v>42</v>
      </c>
      <c r="B7" s="135"/>
      <c r="C7" s="61">
        <v>2024</v>
      </c>
      <c r="D7" s="59">
        <v>2025</v>
      </c>
      <c r="E7" s="58"/>
      <c r="F7" s="29"/>
      <c r="G7" s="60">
        <v>2026</v>
      </c>
    </row>
    <row r="8" spans="1:7" ht="76.5" customHeight="1">
      <c r="A8" s="136" t="s">
        <v>26</v>
      </c>
      <c r="B8" s="137"/>
      <c r="C8" s="71">
        <v>28397667</v>
      </c>
      <c r="D8" s="76">
        <v>28397667</v>
      </c>
      <c r="E8" s="72"/>
      <c r="F8" s="93"/>
      <c r="G8" s="76">
        <v>28397667</v>
      </c>
    </row>
    <row r="9" spans="1:7" ht="36" customHeight="1">
      <c r="A9" s="138" t="s">
        <v>5</v>
      </c>
      <c r="B9" s="138"/>
      <c r="C9" s="71">
        <v>21931</v>
      </c>
      <c r="D9" s="76">
        <v>21931</v>
      </c>
      <c r="E9" s="72"/>
      <c r="F9" s="73"/>
      <c r="G9" s="76">
        <v>21931</v>
      </c>
    </row>
    <row r="10" spans="1:7" ht="36.75" customHeight="1">
      <c r="A10" s="142" t="s">
        <v>27</v>
      </c>
      <c r="B10" s="138"/>
      <c r="C10" s="71">
        <v>706509</v>
      </c>
      <c r="D10" s="76">
        <v>706509</v>
      </c>
      <c r="E10" s="72"/>
      <c r="F10" s="73"/>
      <c r="G10" s="76">
        <v>706509</v>
      </c>
    </row>
    <row r="11" spans="1:7" ht="56.25" customHeight="1">
      <c r="A11" s="138" t="s">
        <v>16</v>
      </c>
      <c r="B11" s="138"/>
      <c r="C11" s="71">
        <v>422539</v>
      </c>
      <c r="D11" s="76">
        <v>456404</v>
      </c>
      <c r="E11" s="72"/>
      <c r="F11" s="73"/>
      <c r="G11" s="76">
        <v>477543</v>
      </c>
    </row>
    <row r="12" spans="1:7" ht="58.5" customHeight="1">
      <c r="A12" s="138" t="s">
        <v>6</v>
      </c>
      <c r="B12" s="138"/>
      <c r="C12" s="71">
        <v>348806</v>
      </c>
      <c r="D12" s="76">
        <v>348806</v>
      </c>
      <c r="E12" s="74"/>
      <c r="F12" s="73"/>
      <c r="G12" s="76">
        <v>348806</v>
      </c>
    </row>
    <row r="13" spans="1:7" ht="36.75" customHeight="1">
      <c r="A13" s="138" t="s">
        <v>18</v>
      </c>
      <c r="B13" s="143"/>
      <c r="C13" s="75">
        <v>36593</v>
      </c>
      <c r="D13" s="76">
        <v>36593</v>
      </c>
      <c r="E13" s="72"/>
      <c r="F13" s="73"/>
      <c r="G13" s="76">
        <v>36593</v>
      </c>
    </row>
    <row r="14" spans="1:7" ht="217.5" customHeight="1">
      <c r="A14" s="138" t="s">
        <v>13</v>
      </c>
      <c r="B14" s="143"/>
      <c r="C14" s="75">
        <v>136716588</v>
      </c>
      <c r="D14" s="76">
        <v>136716588</v>
      </c>
      <c r="E14" s="72"/>
      <c r="F14" s="73"/>
      <c r="G14" s="76">
        <v>136716588</v>
      </c>
    </row>
    <row r="15" spans="1:7" ht="90" customHeight="1">
      <c r="A15" s="95" t="s">
        <v>8</v>
      </c>
      <c r="B15" s="96"/>
      <c r="C15" s="75">
        <v>37446767</v>
      </c>
      <c r="D15" s="76">
        <v>37446767</v>
      </c>
      <c r="E15" s="72"/>
      <c r="F15" s="73"/>
      <c r="G15" s="76">
        <v>37446767</v>
      </c>
    </row>
    <row r="16" spans="1:7" ht="65.25" customHeight="1">
      <c r="A16" s="139" t="s">
        <v>12</v>
      </c>
      <c r="B16" s="140"/>
      <c r="C16" s="75">
        <v>8854492</v>
      </c>
      <c r="D16" s="76">
        <v>10339861</v>
      </c>
      <c r="E16" s="72"/>
      <c r="F16" s="73"/>
      <c r="G16" s="76">
        <v>10091186</v>
      </c>
    </row>
    <row r="17" spans="1:7" ht="61.5" customHeight="1">
      <c r="A17" s="131" t="s">
        <v>9</v>
      </c>
      <c r="B17" s="132"/>
      <c r="C17" s="80">
        <v>7711613</v>
      </c>
      <c r="D17" s="81">
        <v>7711613</v>
      </c>
      <c r="E17" s="72"/>
      <c r="F17" s="73"/>
      <c r="G17" s="81">
        <v>7711613</v>
      </c>
    </row>
    <row r="18" spans="1:7" ht="35.25" customHeight="1">
      <c r="A18" s="129" t="s">
        <v>10</v>
      </c>
      <c r="B18" s="130"/>
      <c r="C18" s="80">
        <v>11211416</v>
      </c>
      <c r="D18" s="81">
        <v>7531832</v>
      </c>
      <c r="E18" s="72"/>
      <c r="F18" s="73"/>
      <c r="G18" s="81">
        <v>4713417</v>
      </c>
    </row>
    <row r="19" spans="1:29" s="100" customFormat="1" ht="1.5" customHeight="1">
      <c r="A19" s="131"/>
      <c r="B19" s="132"/>
      <c r="C19" s="128"/>
      <c r="D19" s="128"/>
      <c r="E19" s="128"/>
      <c r="F19" s="128"/>
      <c r="G19" s="128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7" s="31" customFormat="1" ht="45.75" customHeight="1">
      <c r="A20" s="142" t="s">
        <v>14</v>
      </c>
      <c r="B20" s="138"/>
      <c r="C20" s="71">
        <v>1189989</v>
      </c>
      <c r="D20" s="76">
        <v>1189989</v>
      </c>
      <c r="E20" s="72"/>
      <c r="F20" s="73"/>
      <c r="G20" s="76">
        <v>1189989</v>
      </c>
    </row>
    <row r="21" spans="1:7" ht="81" customHeight="1">
      <c r="A21" s="131" t="s">
        <v>11</v>
      </c>
      <c r="B21" s="132"/>
      <c r="C21" s="71">
        <v>37593571</v>
      </c>
      <c r="D21" s="76">
        <v>37761625</v>
      </c>
      <c r="E21" s="74"/>
      <c r="F21" s="69"/>
      <c r="G21" s="76">
        <v>37921377</v>
      </c>
    </row>
    <row r="22" spans="1:7" s="100" customFormat="1" ht="0" customHeight="1" hidden="1">
      <c r="A22" s="104" t="s">
        <v>15</v>
      </c>
      <c r="B22" s="102"/>
      <c r="C22" s="98"/>
      <c r="D22" s="99"/>
      <c r="E22" s="101"/>
      <c r="F22" s="103"/>
      <c r="G22" s="105"/>
    </row>
    <row r="23" spans="1:7" ht="61.5" customHeight="1">
      <c r="A23" s="94" t="s">
        <v>17</v>
      </c>
      <c r="B23" s="95"/>
      <c r="C23" s="71">
        <v>512</v>
      </c>
      <c r="D23" s="76">
        <v>534</v>
      </c>
      <c r="E23" s="74"/>
      <c r="F23" s="69"/>
      <c r="G23" s="76">
        <v>29546</v>
      </c>
    </row>
    <row r="24" spans="1:7" ht="63" customHeight="1">
      <c r="A24" s="94" t="s">
        <v>25</v>
      </c>
      <c r="B24" s="94"/>
      <c r="C24" s="71">
        <v>588667.5</v>
      </c>
      <c r="D24" s="71">
        <v>588667.5</v>
      </c>
      <c r="E24" s="72"/>
      <c r="F24" s="73"/>
      <c r="G24" s="76">
        <v>588667.5</v>
      </c>
    </row>
    <row r="25" spans="1:7" ht="159" customHeight="1">
      <c r="A25" s="85" t="s">
        <v>55</v>
      </c>
      <c r="B25" s="94"/>
      <c r="C25" s="71">
        <v>37636</v>
      </c>
      <c r="D25" s="71">
        <v>39142</v>
      </c>
      <c r="E25" s="72"/>
      <c r="F25" s="73"/>
      <c r="G25" s="76">
        <v>40707</v>
      </c>
    </row>
    <row r="26" spans="1:7" ht="46.5" customHeight="1">
      <c r="A26" s="86" t="s">
        <v>32</v>
      </c>
      <c r="B26" s="94"/>
      <c r="C26" s="71">
        <v>620932</v>
      </c>
      <c r="D26" s="71">
        <v>620932</v>
      </c>
      <c r="E26" s="72"/>
      <c r="F26" s="73"/>
      <c r="G26" s="76">
        <v>620932</v>
      </c>
    </row>
    <row r="27" spans="1:7" ht="91.5" customHeight="1">
      <c r="A27" s="86" t="s">
        <v>54</v>
      </c>
      <c r="B27" s="94"/>
      <c r="C27" s="71">
        <v>1042644</v>
      </c>
      <c r="D27" s="71">
        <v>0</v>
      </c>
      <c r="E27" s="72"/>
      <c r="F27" s="73"/>
      <c r="G27" s="76">
        <v>1744200</v>
      </c>
    </row>
    <row r="28" spans="1:7" ht="91.5" customHeight="1">
      <c r="A28" s="86" t="s">
        <v>53</v>
      </c>
      <c r="B28" s="106"/>
      <c r="C28" s="71">
        <v>0</v>
      </c>
      <c r="D28" s="71">
        <v>0</v>
      </c>
      <c r="E28" s="72"/>
      <c r="F28" s="73"/>
      <c r="G28" s="76">
        <v>10000</v>
      </c>
    </row>
    <row r="29" spans="1:7" ht="105.75" customHeight="1">
      <c r="A29" s="86" t="s">
        <v>34</v>
      </c>
      <c r="B29" s="94"/>
      <c r="C29" s="71">
        <v>457486</v>
      </c>
      <c r="D29" s="71">
        <v>0</v>
      </c>
      <c r="E29" s="72"/>
      <c r="F29" s="73"/>
      <c r="G29" s="76">
        <v>0</v>
      </c>
    </row>
    <row r="30" spans="1:7" ht="91.5" customHeight="1">
      <c r="A30" s="86" t="s">
        <v>38</v>
      </c>
      <c r="B30" s="94"/>
      <c r="C30" s="71">
        <v>66377</v>
      </c>
      <c r="D30" s="71">
        <v>66462</v>
      </c>
      <c r="E30" s="72"/>
      <c r="F30" s="73"/>
      <c r="G30" s="76">
        <v>68220</v>
      </c>
    </row>
    <row r="31" spans="1:7" ht="91.5" customHeight="1">
      <c r="A31" s="86" t="s">
        <v>37</v>
      </c>
      <c r="B31" s="94"/>
      <c r="C31" s="71">
        <v>8515080</v>
      </c>
      <c r="D31" s="71">
        <v>8671320</v>
      </c>
      <c r="E31" s="72"/>
      <c r="F31" s="73"/>
      <c r="G31" s="76">
        <v>8827560</v>
      </c>
    </row>
    <row r="32" spans="1:7" ht="80.25" customHeight="1">
      <c r="A32" s="86" t="s">
        <v>35</v>
      </c>
      <c r="B32" s="94"/>
      <c r="C32" s="71">
        <v>6365124</v>
      </c>
      <c r="D32" s="71">
        <v>6672654</v>
      </c>
      <c r="E32" s="72"/>
      <c r="F32" s="73"/>
      <c r="G32" s="76">
        <v>6525488</v>
      </c>
    </row>
    <row r="33" spans="1:7" ht="81" customHeight="1">
      <c r="A33" s="85" t="s">
        <v>52</v>
      </c>
      <c r="B33" s="94"/>
      <c r="C33" s="71"/>
      <c r="D33" s="71">
        <v>293903</v>
      </c>
      <c r="E33" s="72"/>
      <c r="F33" s="73"/>
      <c r="G33" s="77"/>
    </row>
    <row r="34" spans="1:7" ht="62.25" customHeight="1">
      <c r="A34" s="94" t="s">
        <v>33</v>
      </c>
      <c r="B34" s="94"/>
      <c r="C34" s="71">
        <v>348835.96</v>
      </c>
      <c r="D34" s="71">
        <v>347657.29</v>
      </c>
      <c r="E34" s="72"/>
      <c r="F34" s="73"/>
      <c r="G34" s="76">
        <v>352012.88</v>
      </c>
    </row>
    <row r="35" spans="1:7" ht="324" customHeight="1">
      <c r="A35" s="85" t="s">
        <v>44</v>
      </c>
      <c r="B35" s="94"/>
      <c r="C35" s="71">
        <v>304956</v>
      </c>
      <c r="D35" s="71">
        <v>304956</v>
      </c>
      <c r="E35" s="72"/>
      <c r="F35" s="73"/>
      <c r="G35" s="76">
        <v>304956</v>
      </c>
    </row>
    <row r="36" spans="1:7" ht="88.5" customHeight="1">
      <c r="A36" s="85" t="s">
        <v>47</v>
      </c>
      <c r="B36" s="94"/>
      <c r="C36" s="71">
        <v>1132224</v>
      </c>
      <c r="D36" s="71">
        <v>1132224</v>
      </c>
      <c r="E36" s="72"/>
      <c r="F36" s="73"/>
      <c r="G36" s="76">
        <v>1367631</v>
      </c>
    </row>
    <row r="37" spans="1:7" ht="409.5">
      <c r="A37" s="85" t="s">
        <v>45</v>
      </c>
      <c r="B37" s="94"/>
      <c r="C37" s="71">
        <v>33884</v>
      </c>
      <c r="D37" s="71">
        <v>33884</v>
      </c>
      <c r="E37" s="72"/>
      <c r="F37" s="73"/>
      <c r="G37" s="76">
        <v>33884</v>
      </c>
    </row>
    <row r="38" spans="1:7" ht="45.75" customHeight="1">
      <c r="A38" s="97" t="s">
        <v>43</v>
      </c>
      <c r="B38" s="94"/>
      <c r="C38" s="71">
        <v>0</v>
      </c>
      <c r="D38" s="71">
        <v>2685124</v>
      </c>
      <c r="E38" s="72"/>
      <c r="F38" s="73"/>
      <c r="G38" s="76">
        <v>1797735</v>
      </c>
    </row>
    <row r="39" spans="1:7" ht="42.75" customHeight="1">
      <c r="A39" s="85" t="s">
        <v>36</v>
      </c>
      <c r="B39" s="94"/>
      <c r="C39" s="71">
        <v>943308.47</v>
      </c>
      <c r="D39" s="71">
        <v>941548.92</v>
      </c>
      <c r="E39" s="72"/>
      <c r="F39" s="73"/>
      <c r="G39" s="76">
        <v>951646.41</v>
      </c>
    </row>
    <row r="40" spans="1:7" ht="40.5" customHeight="1">
      <c r="A40" s="94" t="s">
        <v>31</v>
      </c>
      <c r="B40" s="94"/>
      <c r="C40" s="71">
        <v>7372869</v>
      </c>
      <c r="D40" s="71">
        <v>7372869</v>
      </c>
      <c r="E40" s="72"/>
      <c r="F40" s="73"/>
      <c r="G40" s="76">
        <v>7372869</v>
      </c>
    </row>
    <row r="41" spans="1:7" ht="65.25" customHeight="1">
      <c r="A41" s="94" t="s">
        <v>46</v>
      </c>
      <c r="B41" s="94"/>
      <c r="C41" s="71">
        <v>18700</v>
      </c>
      <c r="D41" s="71">
        <v>18700</v>
      </c>
      <c r="E41" s="72"/>
      <c r="F41" s="73"/>
      <c r="G41" s="76">
        <v>18700</v>
      </c>
    </row>
    <row r="42" spans="1:7" ht="40.5" customHeight="1">
      <c r="A42" s="92" t="s">
        <v>39</v>
      </c>
      <c r="B42" s="92"/>
      <c r="C42" s="84">
        <f>C8+C9+C10+C11+C12+C13+C14+C15+C16+C17+C18+C20+C21+C23+C24+C41</f>
        <v>271266360.5</v>
      </c>
      <c r="D42" s="84">
        <f>D8+D9+D10+D11+D12+D13+D14+D15+D17+D18+D20+D21+D23+D24+D41+D16</f>
        <v>269274086.5</v>
      </c>
      <c r="E42" s="82"/>
      <c r="F42" s="83"/>
      <c r="G42" s="79">
        <f>G8+G9+G10+G11+G12+G13+G14+G15+G16+G17+G18+G20+G21+G23+G24+G41</f>
        <v>266416899.5</v>
      </c>
    </row>
    <row r="43" spans="1:7" ht="40.5" customHeight="1">
      <c r="A43" s="92" t="s">
        <v>40</v>
      </c>
      <c r="B43" s="92"/>
      <c r="C43" s="84">
        <f>C25+C26+C27+C29+C30+C32+C34+C39+C40</f>
        <v>17255212.43</v>
      </c>
      <c r="D43" s="84">
        <f>D25+D26+D27+D29+D30+D32+D33+D34+D39+D40+D38+D28</f>
        <v>19040292.21</v>
      </c>
      <c r="E43" s="82"/>
      <c r="F43" s="83"/>
      <c r="G43" s="79">
        <f>G25+G26+G27+G29+G30+G32+G33+G34+G38+G39+G40+G28</f>
        <v>19483810.29</v>
      </c>
    </row>
    <row r="44" spans="1:7" ht="40.5" customHeight="1">
      <c r="A44" s="92" t="s">
        <v>41</v>
      </c>
      <c r="B44" s="92"/>
      <c r="C44" s="84">
        <f>C31+C35+C37+C36</f>
        <v>9986144</v>
      </c>
      <c r="D44" s="84">
        <f>D31+D35+D37+D36</f>
        <v>10142384</v>
      </c>
      <c r="E44" s="82"/>
      <c r="F44" s="83"/>
      <c r="G44" s="79">
        <f>G31+G35+G37+G36</f>
        <v>10534031</v>
      </c>
    </row>
    <row r="45" spans="1:7" ht="34.5" customHeight="1">
      <c r="A45" s="141" t="s">
        <v>0</v>
      </c>
      <c r="B45" s="141"/>
      <c r="C45" s="47">
        <f>C42+C43+C44</f>
        <v>298507716.93</v>
      </c>
      <c r="D45" s="47">
        <f>D42+D43+D44</f>
        <v>298456762.71</v>
      </c>
      <c r="E45" s="32" t="e">
        <f>#REF!+E8+#REF!+#REF!+E9+E10+E11+E12+E13+E14+E15+#REF!+E16+E17+E19+E20+E21+#REF!</f>
        <v>#REF!</v>
      </c>
      <c r="F45" s="33"/>
      <c r="G45" s="79">
        <f>G42+G43+G44</f>
        <v>296434740.79</v>
      </c>
    </row>
    <row r="46" spans="3:7" ht="204.75" customHeight="1">
      <c r="C46" s="87"/>
      <c r="F46" s="34"/>
      <c r="G46" s="78"/>
    </row>
    <row r="47" spans="3:7" ht="69.75" customHeight="1">
      <c r="C47" s="87"/>
      <c r="F47" s="34"/>
      <c r="G47" s="70"/>
    </row>
    <row r="48" spans="6:7" ht="135.75" customHeight="1">
      <c r="F48" s="30"/>
      <c r="G48" s="70"/>
    </row>
    <row r="49" ht="39.75" customHeight="1">
      <c r="F49" s="30"/>
    </row>
    <row r="50" ht="93" customHeight="1">
      <c r="F50" s="34"/>
    </row>
    <row r="51" ht="150" customHeight="1">
      <c r="F51" s="34"/>
    </row>
    <row r="52" ht="39" customHeight="1">
      <c r="F52" s="34"/>
    </row>
    <row r="53" ht="92.25" customHeight="1">
      <c r="F53" s="34"/>
    </row>
    <row r="54" ht="36.75" customHeight="1">
      <c r="F54" s="34"/>
    </row>
    <row r="55" ht="66" customHeight="1">
      <c r="F55" s="34"/>
    </row>
    <row r="56" spans="6:7" ht="45.75" customHeight="1">
      <c r="F56" s="35"/>
      <c r="G56" s="36"/>
    </row>
    <row r="57" spans="6:7" ht="38.25" customHeight="1">
      <c r="F57" s="35"/>
      <c r="G57" s="36"/>
    </row>
    <row r="58" spans="6:7" ht="75" customHeight="1">
      <c r="F58" s="35"/>
      <c r="G58" s="36"/>
    </row>
    <row r="59" ht="48" customHeight="1">
      <c r="F59" s="34"/>
    </row>
    <row r="60" ht="18.75">
      <c r="F60" s="34"/>
    </row>
    <row r="61" ht="30" customHeight="1">
      <c r="F61" s="37">
        <f>F50</f>
        <v>0</v>
      </c>
    </row>
    <row r="63" ht="18">
      <c r="C63" s="87"/>
    </row>
    <row r="64" spans="3:7" ht="18">
      <c r="C64" s="87"/>
      <c r="G64" s="88"/>
    </row>
    <row r="65" spans="3:7" ht="18">
      <c r="C65" s="87"/>
      <c r="D65" s="89"/>
      <c r="G65" s="88"/>
    </row>
    <row r="66" ht="18">
      <c r="C66" s="87"/>
    </row>
    <row r="67" ht="18">
      <c r="D67" s="90"/>
    </row>
    <row r="68" ht="18">
      <c r="D68" s="91"/>
    </row>
  </sheetData>
  <sheetProtection/>
  <autoFilter ref="A1:A94"/>
  <mergeCells count="16">
    <mergeCell ref="A45:B45"/>
    <mergeCell ref="A11:B11"/>
    <mergeCell ref="A10:B10"/>
    <mergeCell ref="A14:B14"/>
    <mergeCell ref="A13:B13"/>
    <mergeCell ref="A20:B20"/>
    <mergeCell ref="A21:B21"/>
    <mergeCell ref="A17:B17"/>
    <mergeCell ref="C19:G19"/>
    <mergeCell ref="A18:B19"/>
    <mergeCell ref="A5:E5"/>
    <mergeCell ref="A7:B7"/>
    <mergeCell ref="A8:B8"/>
    <mergeCell ref="A9:B9"/>
    <mergeCell ref="A12:B12"/>
    <mergeCell ref="A16:B16"/>
  </mergeCells>
  <printOptions/>
  <pageMargins left="0" right="0" top="0" bottom="0" header="0.31496062992125984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Гапонова</dc:creator>
  <cp:keywords/>
  <dc:description/>
  <cp:lastModifiedBy>User</cp:lastModifiedBy>
  <cp:lastPrinted>2023-11-16T12:38:01Z</cp:lastPrinted>
  <dcterms:created xsi:type="dcterms:W3CDTF">2007-10-17T08:26:37Z</dcterms:created>
  <dcterms:modified xsi:type="dcterms:W3CDTF">2023-11-16T13:33:32Z</dcterms:modified>
  <cp:category/>
  <cp:version/>
  <cp:contentType/>
  <cp:contentStatus/>
</cp:coreProperties>
</file>